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Pflegepersonal Fonds-KA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<sst xmlns="http://schemas.openxmlformats.org/spreadsheetml/2006/main" count="60" uniqueCount="40">
  <si>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Pflegepersonal der Fonds-KA</t>
  </si>
  <si>
    <t xml:space="preserve">BL Salzburg </t>
  </si>
  <si>
    <t>å</t>
  </si>
  <si>
    <t>Kennzahlen Personal</t>
  </si>
  <si>
    <t xml:space="preserve">LKH Salzburg </t>
  </si>
  <si>
    <t>CDK Salzburg</t>
  </si>
  <si>
    <t>Aö KH Barmherzigen Brüder Sbg.</t>
  </si>
  <si>
    <t>Aö KH Hallein</t>
  </si>
  <si>
    <t>Aö KH Mittersill</t>
  </si>
  <si>
    <t>Aö KH Oberndorf</t>
  </si>
  <si>
    <t>Landesklinik St. Veit</t>
  </si>
  <si>
    <t>Aö KH Schwarzach</t>
  </si>
  <si>
    <t>Aö KH Tamsweg</t>
  </si>
  <si>
    <t>Aö KH Zell am See</t>
  </si>
  <si>
    <t>PP Gesamt</t>
  </si>
  <si>
    <t>allg</t>
  </si>
  <si>
    <t>psych</t>
  </si>
  <si>
    <t>Kinder</t>
  </si>
  <si>
    <t>DGKP</t>
  </si>
  <si>
    <t>PH</t>
  </si>
  <si>
    <t>Aktueller Ist-Stand per 1.11.2008:</t>
  </si>
  <si>
    <t xml:space="preserve">Vollzeitäquivalente (VZÄ) </t>
  </si>
  <si>
    <t>Kopfzahlen</t>
  </si>
  <si>
    <t>davon Teilzeit</t>
  </si>
  <si>
    <t>Verhältnis DGKP/PH</t>
  </si>
  <si>
    <t>Altersstruktur:</t>
  </si>
  <si>
    <t>unter 20 Jahre</t>
  </si>
  <si>
    <t>20 bis 30 Jahre</t>
  </si>
  <si>
    <t>31 bis 40 Jahre</t>
  </si>
  <si>
    <t>41 bis 50 Jahre</t>
  </si>
  <si>
    <t>51 bis 60 Jahre</t>
  </si>
  <si>
    <t>über 60 Jahre</t>
  </si>
  <si>
    <t>Soll-Stand per 1.11.2008:</t>
  </si>
  <si>
    <t>Planstellen (VZÄ)</t>
  </si>
  <si>
    <t>Planstellen Kopfzahlen</t>
  </si>
  <si>
    <t>Differenz (VZÄ)</t>
  </si>
  <si>
    <t>Differenz in %</t>
  </si>
  <si>
    <t>Summe VZÄ</t>
  </si>
  <si>
    <t>* inkl. Hebammen und PDL</t>
  </si>
  <si>
    <t>*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</si>
</sst>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00"/>
    <numFmt numFmtId="181" formatCode="0.0000"/>
    <numFmt numFmtId="182" formatCode="0.0%"/>
    <numFmt numFmtId="183" formatCode="0.0"/>
  </numFmts>
  <fonts count="18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u val="single"/>
      <sz val="10"/>
      <name val="Arial Narrow"/>
      <family val="2"/>
    </font>
    <font>
      <b/>
      <sz val="10"/>
      <name val="Symbol"/>
      <family val="1"/>
    </font>
    <font>
      <b/>
      <sz val="10"/>
      <name val="Arial"/>
      <family val="0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medium"/>
      <right style="dotted"/>
      <top style="medium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dotted"/>
      <top style="dotted"/>
      <bottom style="dott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2" fontId="0" fillId="0" borderId="8" xfId="0" applyNumberFormat="1" applyFont="1" applyFill="1" applyBorder="1" applyAlignment="1">
      <alignment horizontal="right" vertical="center" wrapText="1"/>
    </xf>
    <xf numFmtId="2" fontId="0" fillId="0" borderId="9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0" fontId="14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180" fontId="0" fillId="0" borderId="9" xfId="0" applyNumberFormat="1" applyFont="1" applyFill="1" applyBorder="1" applyAlignment="1">
      <alignment horizontal="right" vertical="center" wrapText="1"/>
    </xf>
    <xf numFmtId="2" fontId="0" fillId="3" borderId="10" xfId="0" applyNumberFormat="1" applyFill="1" applyBorder="1" applyAlignment="1">
      <alignment vertical="center"/>
    </xf>
    <xf numFmtId="2" fontId="0" fillId="3" borderId="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0" fillId="0" borderId="9" xfId="0" applyNumberFormat="1" applyFont="1" applyFill="1" applyBorder="1" applyAlignment="1" quotePrefix="1">
      <alignment horizontal="right" vertical="center" wrapText="1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5" fillId="0" borderId="13" xfId="0" applyFont="1" applyBorder="1" applyAlignment="1">
      <alignment horizontal="left" vertical="center" indent="1"/>
    </xf>
    <xf numFmtId="0" fontId="14" fillId="0" borderId="13" xfId="0" applyFont="1" applyFill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3" fillId="4" borderId="13" xfId="0" applyFont="1" applyFill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inden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3" borderId="23" xfId="0" applyNumberFormat="1" applyFill="1" applyBorder="1" applyAlignment="1">
      <alignment vertical="center"/>
    </xf>
    <xf numFmtId="2" fontId="0" fillId="3" borderId="22" xfId="0" applyNumberFormat="1" applyFill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12" fillId="0" borderId="24" xfId="0" applyFont="1" applyBorder="1" applyAlignment="1">
      <alignment vertical="center"/>
    </xf>
    <xf numFmtId="2" fontId="16" fillId="0" borderId="24" xfId="0" applyNumberFormat="1" applyFont="1" applyFill="1" applyBorder="1" applyAlignment="1">
      <alignment horizontal="right" vertical="center" wrapText="1"/>
    </xf>
    <xf numFmtId="2" fontId="8" fillId="0" borderId="24" xfId="0" applyNumberFormat="1" applyFont="1" applyFill="1" applyBorder="1" applyAlignment="1">
      <alignment horizontal="right" vertical="center" wrapText="1"/>
    </xf>
    <xf numFmtId="180" fontId="16" fillId="0" borderId="24" xfId="0" applyNumberFormat="1" applyFont="1" applyFill="1" applyBorder="1" applyAlignment="1">
      <alignment horizontal="right" vertical="center" wrapText="1"/>
    </xf>
    <xf numFmtId="2" fontId="16" fillId="3" borderId="24" xfId="0" applyNumberFormat="1" applyFont="1" applyFill="1" applyBorder="1" applyAlignment="1">
      <alignment vertical="center"/>
    </xf>
    <xf numFmtId="180" fontId="8" fillId="3" borderId="2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Border="1" applyAlignment="1">
      <alignment/>
    </xf>
    <xf numFmtId="182" fontId="16" fillId="0" borderId="24" xfId="0" applyNumberFormat="1" applyFont="1" applyBorder="1" applyAlignment="1">
      <alignment/>
    </xf>
    <xf numFmtId="182" fontId="8" fillId="0" borderId="24" xfId="0" applyNumberFormat="1" applyFont="1" applyBorder="1" applyAlignment="1">
      <alignment/>
    </xf>
    <xf numFmtId="10" fontId="8" fillId="0" borderId="24" xfId="0" applyNumberFormat="1" applyFont="1" applyBorder="1" applyAlignment="1">
      <alignment/>
    </xf>
    <xf numFmtId="9" fontId="0" fillId="0" borderId="24" xfId="0" applyNumberFormat="1" applyBorder="1" applyAlignment="1">
      <alignment/>
    </xf>
    <xf numFmtId="182" fontId="16" fillId="3" borderId="24" xfId="0" applyNumberFormat="1" applyFont="1" applyFill="1" applyBorder="1" applyAlignment="1">
      <alignment/>
    </xf>
    <xf numFmtId="182" fontId="0" fillId="3" borderId="24" xfId="0" applyNumberFormat="1" applyFill="1" applyBorder="1" applyAlignment="1">
      <alignment/>
    </xf>
    <xf numFmtId="0" fontId="0" fillId="0" borderId="0" xfId="0" applyBorder="1" applyAlignment="1">
      <alignment/>
    </xf>
    <xf numFmtId="9" fontId="0" fillId="0" borderId="0" xfId="17" applyBorder="1" applyAlignment="1">
      <alignment/>
    </xf>
    <xf numFmtId="0" fontId="8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 wrapText="1" indent="1"/>
    </xf>
    <xf numFmtId="2" fontId="17" fillId="0" borderId="17" xfId="0" applyNumberFormat="1" applyFont="1" applyFill="1" applyBorder="1" applyAlignment="1">
      <alignment horizontal="right" vertical="center" wrapText="1"/>
    </xf>
    <xf numFmtId="2" fontId="17" fillId="0" borderId="9" xfId="0" applyNumberFormat="1" applyFont="1" applyFill="1" applyBorder="1" applyAlignment="1">
      <alignment horizontal="right" vertical="center" wrapText="1"/>
    </xf>
    <xf numFmtId="2" fontId="17" fillId="3" borderId="17" xfId="0" applyNumberFormat="1" applyFont="1" applyFill="1" applyBorder="1" applyAlignment="1">
      <alignment horizontal="right" vertical="center" wrapText="1"/>
    </xf>
    <xf numFmtId="2" fontId="17" fillId="3" borderId="9" xfId="0" applyNumberFormat="1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8" fillId="5" borderId="27" xfId="18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 wrapText="1"/>
    </xf>
    <xf numFmtId="0" fontId="8" fillId="5" borderId="28" xfId="18" applyFont="1" applyFill="1" applyBorder="1" applyAlignment="1">
      <alignment horizontal="center" vertical="center" wrapText="1"/>
      <protection/>
    </xf>
    <xf numFmtId="0" fontId="8" fillId="5" borderId="3" xfId="18" applyFont="1" applyFill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4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3.421875" style="0" customWidth="1"/>
    <col min="2" max="2" width="5.421875" style="0" hidden="1" customWidth="1"/>
    <col min="3" max="3" width="6.57421875" style="0" hidden="1" customWidth="1"/>
    <col min="4" max="4" width="7.421875" style="0" hidden="1" customWidth="1"/>
    <col min="5" max="5" width="6.8515625" style="0" hidden="1" customWidth="1"/>
    <col min="6" max="6" width="0.13671875" style="0" hidden="1" customWidth="1"/>
    <col min="7" max="7" width="7.57421875" style="0" bestFit="1" customWidth="1"/>
    <col min="8" max="12" width="6.7109375" style="0" customWidth="1"/>
    <col min="13" max="13" width="8.57421875" style="0" customWidth="1"/>
    <col min="14" max="26" width="6.7109375" style="0" customWidth="1"/>
    <col min="27" max="27" width="9.00390625" style="0" customWidth="1"/>
    <col min="28" max="28" width="7.57421875" style="0" customWidth="1"/>
  </cols>
  <sheetData>
    <row r="2" spans="1:15" ht="23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N2" s="2"/>
      <c r="O2" s="2"/>
    </row>
    <row r="3" spans="1:15" ht="15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N3" s="2"/>
      <c r="O3" s="2"/>
    </row>
    <row r="4" spans="1:15" ht="20.25">
      <c r="A4" s="4"/>
      <c r="B4" s="2"/>
      <c r="C4" s="2"/>
      <c r="D4" s="2"/>
      <c r="E4" s="2"/>
      <c r="F4" s="2"/>
      <c r="G4" s="5"/>
      <c r="H4" s="5"/>
      <c r="I4" s="5"/>
      <c r="J4" s="5"/>
      <c r="K4" s="5"/>
      <c r="N4" s="5"/>
      <c r="O4" s="5"/>
    </row>
    <row r="5" spans="1:28" ht="22.5" customHeight="1" thickBot="1">
      <c r="A5" s="3"/>
      <c r="B5" s="2"/>
      <c r="C5" s="2"/>
      <c r="D5" s="2"/>
      <c r="E5" s="2"/>
      <c r="F5" s="2"/>
      <c r="G5" s="6"/>
      <c r="H5" s="2"/>
      <c r="I5" s="2"/>
      <c r="J5" s="2"/>
      <c r="K5" s="2"/>
      <c r="N5" s="2"/>
      <c r="O5" s="2"/>
      <c r="AA5" s="87" t="s">
        <v>2</v>
      </c>
      <c r="AB5" s="88"/>
    </row>
    <row r="6" spans="1:29" s="9" customFormat="1" ht="49.5" customHeight="1" thickBot="1">
      <c r="A6" s="81" t="s">
        <v>3</v>
      </c>
      <c r="B6" s="7"/>
      <c r="C6" s="7"/>
      <c r="D6" s="7"/>
      <c r="E6" s="7"/>
      <c r="F6" s="7"/>
      <c r="G6" s="85" t="s">
        <v>4</v>
      </c>
      <c r="H6" s="86"/>
      <c r="I6" s="83" t="s">
        <v>5</v>
      </c>
      <c r="J6" s="84"/>
      <c r="K6" s="83" t="s">
        <v>6</v>
      </c>
      <c r="L6" s="84"/>
      <c r="M6" s="83" t="s">
        <v>7</v>
      </c>
      <c r="N6" s="84"/>
      <c r="O6" s="83" t="s">
        <v>8</v>
      </c>
      <c r="P6" s="84"/>
      <c r="Q6" s="83" t="s">
        <v>9</v>
      </c>
      <c r="R6" s="84"/>
      <c r="S6" s="83" t="s">
        <v>10</v>
      </c>
      <c r="T6" s="84"/>
      <c r="U6" s="83" t="s">
        <v>11</v>
      </c>
      <c r="V6" s="84"/>
      <c r="W6" s="83" t="s">
        <v>12</v>
      </c>
      <c r="X6" s="84"/>
      <c r="Y6" s="83" t="s">
        <v>13</v>
      </c>
      <c r="Z6" s="84"/>
      <c r="AA6" s="89" t="s">
        <v>14</v>
      </c>
      <c r="AB6" s="90"/>
      <c r="AC6" s="8"/>
    </row>
    <row r="7" spans="1:28" ht="13.5" thickBot="1">
      <c r="A7" s="82"/>
      <c r="B7" s="10" t="s">
        <v>15</v>
      </c>
      <c r="C7" s="10" t="s">
        <v>16</v>
      </c>
      <c r="D7" s="10" t="s">
        <v>17</v>
      </c>
      <c r="E7" s="11"/>
      <c r="F7" s="11"/>
      <c r="G7" s="12" t="s">
        <v>18</v>
      </c>
      <c r="H7" s="12" t="s">
        <v>19</v>
      </c>
      <c r="I7" s="13" t="s">
        <v>18</v>
      </c>
      <c r="J7" s="12" t="s">
        <v>19</v>
      </c>
      <c r="K7" s="13" t="s">
        <v>18</v>
      </c>
      <c r="L7" s="12" t="s">
        <v>19</v>
      </c>
      <c r="M7" s="13" t="s">
        <v>18</v>
      </c>
      <c r="N7" s="12" t="s">
        <v>19</v>
      </c>
      <c r="O7" s="13" t="s">
        <v>18</v>
      </c>
      <c r="P7" s="12" t="s">
        <v>19</v>
      </c>
      <c r="Q7" s="13" t="s">
        <v>18</v>
      </c>
      <c r="R7" s="12" t="s">
        <v>19</v>
      </c>
      <c r="S7" s="13" t="s">
        <v>18</v>
      </c>
      <c r="T7" s="12" t="s">
        <v>19</v>
      </c>
      <c r="U7" s="13" t="s">
        <v>18</v>
      </c>
      <c r="V7" s="12" t="s">
        <v>19</v>
      </c>
      <c r="W7" s="13" t="s">
        <v>18</v>
      </c>
      <c r="X7" s="12" t="s">
        <v>19</v>
      </c>
      <c r="Y7" s="13" t="s">
        <v>18</v>
      </c>
      <c r="Z7" s="12" t="s">
        <v>19</v>
      </c>
      <c r="AA7" s="14" t="s">
        <v>18</v>
      </c>
      <c r="AB7" s="14" t="s">
        <v>19</v>
      </c>
    </row>
    <row r="8" spans="1:28" ht="15.75">
      <c r="A8" s="15" t="s">
        <v>20</v>
      </c>
      <c r="B8" s="16"/>
      <c r="C8" s="17"/>
      <c r="D8" s="17"/>
      <c r="E8" s="18"/>
      <c r="F8" s="19"/>
      <c r="G8" s="20"/>
      <c r="H8" s="21"/>
      <c r="I8" s="22"/>
      <c r="J8" s="21"/>
      <c r="K8" s="22"/>
      <c r="L8" s="21"/>
      <c r="M8" s="22"/>
      <c r="N8" s="21"/>
      <c r="O8" s="22" t="s">
        <v>39</v>
      </c>
      <c r="P8" s="21"/>
      <c r="Q8" s="22"/>
      <c r="R8" s="21"/>
      <c r="S8" s="22"/>
      <c r="T8" s="21"/>
      <c r="U8" s="22"/>
      <c r="V8" s="21"/>
      <c r="W8" s="22"/>
      <c r="X8" s="21"/>
      <c r="Y8" s="22"/>
      <c r="Z8" s="23"/>
      <c r="AA8" s="24"/>
      <c r="AB8" s="25"/>
    </row>
    <row r="9" spans="1:28" s="36" customFormat="1" ht="24.75" customHeight="1">
      <c r="A9" s="26" t="s">
        <v>21</v>
      </c>
      <c r="B9" s="27"/>
      <c r="C9" s="28"/>
      <c r="D9" s="28"/>
      <c r="E9" s="29"/>
      <c r="F9" s="30"/>
      <c r="G9" s="31">
        <v>1081.39</v>
      </c>
      <c r="H9" s="21">
        <v>246.5</v>
      </c>
      <c r="I9" s="22">
        <v>401.8</v>
      </c>
      <c r="J9" s="21">
        <v>127.5</v>
      </c>
      <c r="K9" s="22">
        <v>152.98</v>
      </c>
      <c r="L9" s="21">
        <v>26.12</v>
      </c>
      <c r="M9" s="32">
        <v>101.775</v>
      </c>
      <c r="N9" s="33">
        <v>21.875</v>
      </c>
      <c r="O9" s="22">
        <v>65.25</v>
      </c>
      <c r="P9" s="21">
        <v>7.85</v>
      </c>
      <c r="Q9" s="32">
        <v>56.375</v>
      </c>
      <c r="R9" s="33">
        <v>12.375</v>
      </c>
      <c r="S9" s="22">
        <v>60.85</v>
      </c>
      <c r="T9" s="21">
        <v>28.33</v>
      </c>
      <c r="U9" s="22">
        <v>342.5</v>
      </c>
      <c r="V9" s="21">
        <v>90.36</v>
      </c>
      <c r="W9" s="22">
        <v>89.6</v>
      </c>
      <c r="X9" s="21">
        <v>25</v>
      </c>
      <c r="Y9" s="22">
        <v>193.08</v>
      </c>
      <c r="Z9" s="21">
        <v>14.55</v>
      </c>
      <c r="AA9" s="34">
        <f aca="true" t="shared" si="0" ref="AA9:AB11">SUM(G9+I9+K9+M9+O9+Q9+S9+U9+W9+Y9)</f>
        <v>2545.6</v>
      </c>
      <c r="AB9" s="35">
        <f t="shared" si="0"/>
        <v>600.4599999999999</v>
      </c>
    </row>
    <row r="10" spans="1:28" s="36" customFormat="1" ht="24.75" customHeight="1">
      <c r="A10" s="26" t="s">
        <v>22</v>
      </c>
      <c r="B10" s="27"/>
      <c r="C10" s="28"/>
      <c r="D10" s="28"/>
      <c r="E10" s="29"/>
      <c r="F10" s="30"/>
      <c r="G10" s="31">
        <v>1282</v>
      </c>
      <c r="H10" s="21">
        <v>293</v>
      </c>
      <c r="I10" s="22">
        <v>448</v>
      </c>
      <c r="J10" s="21">
        <v>137</v>
      </c>
      <c r="K10" s="22">
        <v>175</v>
      </c>
      <c r="L10" s="21">
        <v>30</v>
      </c>
      <c r="M10" s="22">
        <v>130</v>
      </c>
      <c r="N10" s="21">
        <v>29</v>
      </c>
      <c r="O10" s="22">
        <v>80</v>
      </c>
      <c r="P10" s="21">
        <v>9</v>
      </c>
      <c r="Q10" s="22">
        <v>72</v>
      </c>
      <c r="R10" s="21">
        <v>15</v>
      </c>
      <c r="S10" s="22">
        <v>81</v>
      </c>
      <c r="T10" s="21">
        <v>42</v>
      </c>
      <c r="U10" s="22">
        <v>414</v>
      </c>
      <c r="V10" s="21">
        <v>104</v>
      </c>
      <c r="W10" s="22">
        <v>112</v>
      </c>
      <c r="X10" s="21">
        <v>32</v>
      </c>
      <c r="Y10" s="22">
        <v>234</v>
      </c>
      <c r="Z10" s="21">
        <v>16</v>
      </c>
      <c r="AA10" s="34">
        <f t="shared" si="0"/>
        <v>3028</v>
      </c>
      <c r="AB10" s="35">
        <f t="shared" si="0"/>
        <v>707</v>
      </c>
    </row>
    <row r="11" spans="1:28" s="36" customFormat="1" ht="24.75" customHeight="1">
      <c r="A11" s="26" t="s">
        <v>23</v>
      </c>
      <c r="B11" s="37"/>
      <c r="C11" s="38"/>
      <c r="D11" s="38"/>
      <c r="E11" s="38"/>
      <c r="F11" s="39"/>
      <c r="G11" s="31">
        <v>551</v>
      </c>
      <c r="H11" s="21">
        <v>132</v>
      </c>
      <c r="I11" s="22">
        <v>132</v>
      </c>
      <c r="J11" s="21">
        <v>30</v>
      </c>
      <c r="K11" s="22"/>
      <c r="L11" s="21"/>
      <c r="M11" s="22">
        <v>71</v>
      </c>
      <c r="N11" s="21">
        <v>16</v>
      </c>
      <c r="O11" s="22">
        <v>34</v>
      </c>
      <c r="P11" s="21">
        <v>3</v>
      </c>
      <c r="Q11" s="22">
        <v>43</v>
      </c>
      <c r="R11" s="21">
        <v>9</v>
      </c>
      <c r="S11" s="22">
        <v>50</v>
      </c>
      <c r="T11" s="21">
        <v>31</v>
      </c>
      <c r="U11" s="22">
        <v>156</v>
      </c>
      <c r="V11" s="21">
        <v>36</v>
      </c>
      <c r="W11" s="22">
        <v>51</v>
      </c>
      <c r="X11" s="21">
        <v>18</v>
      </c>
      <c r="Y11" s="22">
        <v>102</v>
      </c>
      <c r="Z11" s="21">
        <v>5</v>
      </c>
      <c r="AA11" s="34">
        <f t="shared" si="0"/>
        <v>1190</v>
      </c>
      <c r="AB11" s="35">
        <f t="shared" si="0"/>
        <v>280</v>
      </c>
    </row>
    <row r="12" spans="1:28" s="36" customFormat="1" ht="24.75" customHeight="1">
      <c r="A12" s="26"/>
      <c r="B12" s="37"/>
      <c r="C12" s="38"/>
      <c r="D12" s="38"/>
      <c r="E12" s="38"/>
      <c r="F12" s="39"/>
      <c r="G12" s="31"/>
      <c r="H12" s="40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41"/>
      <c r="AB12" s="42"/>
    </row>
    <row r="13" spans="1:28" s="36" customFormat="1" ht="24.75" customHeight="1">
      <c r="A13" s="43" t="s">
        <v>25</v>
      </c>
      <c r="B13" s="37"/>
      <c r="C13" s="38"/>
      <c r="D13" s="38"/>
      <c r="E13" s="38"/>
      <c r="F13" s="39"/>
      <c r="G13" s="31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21"/>
      <c r="W13" s="22"/>
      <c r="X13" s="21"/>
      <c r="Y13" s="22"/>
      <c r="Z13" s="21"/>
      <c r="AA13" s="41"/>
      <c r="AB13" s="42"/>
    </row>
    <row r="14" spans="1:28" s="36" customFormat="1" ht="24.75" customHeight="1">
      <c r="A14" s="44" t="s">
        <v>26</v>
      </c>
      <c r="B14" s="37">
        <v>23</v>
      </c>
      <c r="C14" s="38"/>
      <c r="D14" s="38"/>
      <c r="E14" s="38"/>
      <c r="F14" s="39"/>
      <c r="G14" s="31"/>
      <c r="H14" s="21">
        <v>1</v>
      </c>
      <c r="I14" s="22"/>
      <c r="J14" s="21">
        <v>1</v>
      </c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  <c r="X14" s="21"/>
      <c r="Y14" s="22"/>
      <c r="Z14" s="21"/>
      <c r="AA14" s="34">
        <f aca="true" t="shared" si="1" ref="AA14:AB19">SUM(G14+I14+K14+M14+O14+Q14+S14+U14+W14+Y14)</f>
        <v>0</v>
      </c>
      <c r="AB14" s="35">
        <f t="shared" si="1"/>
        <v>2</v>
      </c>
    </row>
    <row r="15" spans="1:28" s="36" customFormat="1" ht="24.75" customHeight="1">
      <c r="A15" s="44" t="s">
        <v>27</v>
      </c>
      <c r="B15" s="37">
        <v>120</v>
      </c>
      <c r="C15" s="38"/>
      <c r="D15" s="38">
        <v>23</v>
      </c>
      <c r="E15" s="38"/>
      <c r="F15" s="39"/>
      <c r="G15" s="31">
        <v>422</v>
      </c>
      <c r="H15" s="21">
        <v>33</v>
      </c>
      <c r="I15" s="22">
        <v>110</v>
      </c>
      <c r="J15" s="21">
        <v>7</v>
      </c>
      <c r="K15" s="22">
        <v>67</v>
      </c>
      <c r="L15" s="21">
        <v>2</v>
      </c>
      <c r="M15" s="22">
        <v>34</v>
      </c>
      <c r="N15" s="21">
        <v>2</v>
      </c>
      <c r="O15" s="22">
        <v>31</v>
      </c>
      <c r="P15" s="21">
        <v>1</v>
      </c>
      <c r="Q15" s="22">
        <v>16</v>
      </c>
      <c r="R15" s="21">
        <v>1</v>
      </c>
      <c r="S15" s="22">
        <v>12</v>
      </c>
      <c r="T15" s="21">
        <v>1</v>
      </c>
      <c r="U15" s="22">
        <v>156</v>
      </c>
      <c r="V15" s="21">
        <v>9</v>
      </c>
      <c r="W15" s="22">
        <v>42</v>
      </c>
      <c r="X15" s="21">
        <v>2</v>
      </c>
      <c r="Y15" s="22">
        <v>65</v>
      </c>
      <c r="Z15" s="21">
        <v>0</v>
      </c>
      <c r="AA15" s="34">
        <f t="shared" si="1"/>
        <v>955</v>
      </c>
      <c r="AB15" s="35">
        <f t="shared" si="1"/>
        <v>58</v>
      </c>
    </row>
    <row r="16" spans="1:28" s="36" customFormat="1" ht="24.75" customHeight="1">
      <c r="A16" s="44" t="s">
        <v>28</v>
      </c>
      <c r="B16" s="37"/>
      <c r="C16" s="38"/>
      <c r="D16" s="38"/>
      <c r="E16" s="38"/>
      <c r="F16" s="39"/>
      <c r="G16" s="31">
        <v>331</v>
      </c>
      <c r="H16" s="21">
        <v>62</v>
      </c>
      <c r="I16" s="22">
        <v>122</v>
      </c>
      <c r="J16" s="21">
        <v>25</v>
      </c>
      <c r="K16" s="22">
        <v>49</v>
      </c>
      <c r="L16" s="21">
        <v>10</v>
      </c>
      <c r="M16" s="22">
        <v>33</v>
      </c>
      <c r="N16" s="21">
        <v>6</v>
      </c>
      <c r="O16" s="22">
        <v>17</v>
      </c>
      <c r="P16" s="21">
        <v>2</v>
      </c>
      <c r="Q16" s="22">
        <v>19</v>
      </c>
      <c r="R16" s="21">
        <v>3</v>
      </c>
      <c r="S16" s="22">
        <v>18</v>
      </c>
      <c r="T16" s="21">
        <v>9</v>
      </c>
      <c r="U16" s="22">
        <v>130</v>
      </c>
      <c r="V16" s="21">
        <v>22</v>
      </c>
      <c r="W16" s="22">
        <v>32</v>
      </c>
      <c r="X16" s="21">
        <v>11</v>
      </c>
      <c r="Y16" s="22">
        <v>70</v>
      </c>
      <c r="Z16" s="21">
        <v>4</v>
      </c>
      <c r="AA16" s="34">
        <f t="shared" si="1"/>
        <v>821</v>
      </c>
      <c r="AB16" s="35">
        <f t="shared" si="1"/>
        <v>154</v>
      </c>
    </row>
    <row r="17" spans="1:28" s="36" customFormat="1" ht="24.75" customHeight="1">
      <c r="A17" s="44" t="s">
        <v>29</v>
      </c>
      <c r="B17" s="37"/>
      <c r="C17" s="38"/>
      <c r="D17" s="38"/>
      <c r="E17" s="38"/>
      <c r="F17" s="39"/>
      <c r="G17" s="31">
        <v>384</v>
      </c>
      <c r="H17" s="21">
        <v>127</v>
      </c>
      <c r="I17" s="22">
        <v>147</v>
      </c>
      <c r="J17" s="21">
        <v>66</v>
      </c>
      <c r="K17" s="22">
        <v>44</v>
      </c>
      <c r="L17" s="21">
        <v>8</v>
      </c>
      <c r="M17" s="22">
        <v>45</v>
      </c>
      <c r="N17" s="21">
        <v>10</v>
      </c>
      <c r="O17" s="22">
        <v>21</v>
      </c>
      <c r="P17" s="21">
        <v>3</v>
      </c>
      <c r="Q17" s="22">
        <v>24</v>
      </c>
      <c r="R17" s="21">
        <v>9</v>
      </c>
      <c r="S17" s="22">
        <v>38</v>
      </c>
      <c r="T17" s="21">
        <v>20</v>
      </c>
      <c r="U17" s="22">
        <v>105</v>
      </c>
      <c r="V17" s="21">
        <v>49</v>
      </c>
      <c r="W17" s="22">
        <v>32</v>
      </c>
      <c r="X17" s="21">
        <v>13</v>
      </c>
      <c r="Y17" s="22">
        <v>72</v>
      </c>
      <c r="Z17" s="21">
        <v>8</v>
      </c>
      <c r="AA17" s="34">
        <f t="shared" si="1"/>
        <v>912</v>
      </c>
      <c r="AB17" s="35">
        <f t="shared" si="1"/>
        <v>313</v>
      </c>
    </row>
    <row r="18" spans="1:28" s="36" customFormat="1" ht="24.75" customHeight="1">
      <c r="A18" s="44" t="s">
        <v>30</v>
      </c>
      <c r="B18" s="37"/>
      <c r="C18" s="38"/>
      <c r="D18" s="38"/>
      <c r="E18" s="38"/>
      <c r="F18" s="39"/>
      <c r="G18" s="31">
        <v>145</v>
      </c>
      <c r="H18" s="21">
        <v>68</v>
      </c>
      <c r="I18" s="22">
        <v>69</v>
      </c>
      <c r="J18" s="21">
        <v>38</v>
      </c>
      <c r="K18" s="22">
        <v>15</v>
      </c>
      <c r="L18" s="21">
        <v>10</v>
      </c>
      <c r="M18" s="22">
        <v>18</v>
      </c>
      <c r="N18" s="21">
        <v>11</v>
      </c>
      <c r="O18" s="22">
        <v>11</v>
      </c>
      <c r="P18" s="21">
        <v>2</v>
      </c>
      <c r="Q18" s="22">
        <v>13</v>
      </c>
      <c r="R18" s="21">
        <v>2</v>
      </c>
      <c r="S18" s="22">
        <v>13</v>
      </c>
      <c r="T18" s="21">
        <v>12</v>
      </c>
      <c r="U18" s="22">
        <v>23</v>
      </c>
      <c r="V18" s="21">
        <v>24</v>
      </c>
      <c r="W18" s="22">
        <v>6</v>
      </c>
      <c r="X18" s="21">
        <v>6</v>
      </c>
      <c r="Y18" s="22">
        <v>27</v>
      </c>
      <c r="Z18" s="21">
        <v>4</v>
      </c>
      <c r="AA18" s="34">
        <f t="shared" si="1"/>
        <v>340</v>
      </c>
      <c r="AB18" s="35">
        <f t="shared" si="1"/>
        <v>177</v>
      </c>
    </row>
    <row r="19" spans="1:28" s="36" customFormat="1" ht="24.75" customHeight="1">
      <c r="A19" s="44" t="s">
        <v>31</v>
      </c>
      <c r="B19" s="37"/>
      <c r="C19" s="38"/>
      <c r="D19" s="38"/>
      <c r="E19" s="38"/>
      <c r="F19" s="39"/>
      <c r="G19" s="31"/>
      <c r="H19" s="21">
        <v>2</v>
      </c>
      <c r="I19" s="22"/>
      <c r="J19" s="21"/>
      <c r="K19" s="22"/>
      <c r="L19" s="21"/>
      <c r="M19" s="22"/>
      <c r="N19" s="21"/>
      <c r="O19" s="22"/>
      <c r="P19" s="21">
        <v>1</v>
      </c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34">
        <f t="shared" si="1"/>
        <v>0</v>
      </c>
      <c r="AB19" s="35">
        <f t="shared" si="1"/>
        <v>3</v>
      </c>
    </row>
    <row r="20" spans="1:28" s="36" customFormat="1" ht="24.75" customHeight="1">
      <c r="A20" s="45"/>
      <c r="B20" s="37"/>
      <c r="C20" s="38"/>
      <c r="D20" s="38"/>
      <c r="E20" s="38"/>
      <c r="F20" s="39"/>
      <c r="G20" s="31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41"/>
      <c r="AB20" s="42"/>
    </row>
    <row r="21" spans="1:28" s="36" customFormat="1" ht="24.75" customHeight="1">
      <c r="A21" s="46" t="s">
        <v>32</v>
      </c>
      <c r="B21" s="27"/>
      <c r="C21" s="28"/>
      <c r="D21" s="28"/>
      <c r="E21" s="29"/>
      <c r="F21" s="30"/>
      <c r="G21" s="31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41"/>
      <c r="AB21" s="42"/>
    </row>
    <row r="22" spans="1:28" s="36" customFormat="1" ht="24.75" customHeight="1">
      <c r="A22" s="47" t="s">
        <v>33</v>
      </c>
      <c r="B22" s="37">
        <v>24</v>
      </c>
      <c r="C22" s="38"/>
      <c r="D22" s="38"/>
      <c r="E22" s="38"/>
      <c r="F22" s="39"/>
      <c r="G22" s="31">
        <v>1126.47</v>
      </c>
      <c r="H22" s="21">
        <v>244.63</v>
      </c>
      <c r="I22" s="22">
        <v>411.8</v>
      </c>
      <c r="J22" s="21">
        <v>120.83</v>
      </c>
      <c r="K22" s="22">
        <v>162.01</v>
      </c>
      <c r="L22" s="21">
        <v>23</v>
      </c>
      <c r="M22" s="48">
        <v>97.9524</v>
      </c>
      <c r="N22" s="21">
        <v>24.25</v>
      </c>
      <c r="O22" s="22">
        <v>67.75</v>
      </c>
      <c r="P22" s="21">
        <v>7.85</v>
      </c>
      <c r="Q22" s="22">
        <v>56.37</v>
      </c>
      <c r="R22" s="21">
        <v>12.37</v>
      </c>
      <c r="S22" s="22">
        <v>58.46</v>
      </c>
      <c r="T22" s="21">
        <v>30.08</v>
      </c>
      <c r="U22" s="22">
        <v>370</v>
      </c>
      <c r="V22" s="21">
        <v>93</v>
      </c>
      <c r="W22" s="22">
        <v>87.5</v>
      </c>
      <c r="X22" s="21">
        <v>27.24</v>
      </c>
      <c r="Y22" s="22">
        <v>195.35</v>
      </c>
      <c r="Z22" s="21">
        <v>13.9</v>
      </c>
      <c r="AA22" s="34">
        <f>SUM(G22+I22+K22+M22+O22+Q22+S22+U22+W22+Y22)</f>
        <v>2633.6623999999997</v>
      </c>
      <c r="AB22" s="35">
        <f>SUM(H22+J22+L22+N22+P22+R22+T22+V22+X22+Z22)</f>
        <v>597.15</v>
      </c>
    </row>
    <row r="23" spans="1:28" s="36" customFormat="1" ht="24.75" customHeight="1">
      <c r="A23" s="49" t="s">
        <v>34</v>
      </c>
      <c r="B23" s="50"/>
      <c r="C23" s="51"/>
      <c r="D23" s="51"/>
      <c r="E23" s="51"/>
      <c r="F23" s="52"/>
      <c r="G23" s="53"/>
      <c r="H23" s="54"/>
      <c r="I23" s="55"/>
      <c r="J23" s="54"/>
      <c r="K23" s="55">
        <v>162</v>
      </c>
      <c r="L23" s="54">
        <v>23</v>
      </c>
      <c r="M23" s="55"/>
      <c r="N23" s="54"/>
      <c r="O23" s="55"/>
      <c r="P23" s="54"/>
      <c r="Q23" s="55"/>
      <c r="R23" s="54"/>
      <c r="S23" s="55"/>
      <c r="T23" s="54"/>
      <c r="U23" s="55"/>
      <c r="V23" s="54"/>
      <c r="W23" s="55"/>
      <c r="X23" s="54"/>
      <c r="Y23" s="55">
        <v>231</v>
      </c>
      <c r="Z23" s="54">
        <v>16</v>
      </c>
      <c r="AA23" s="56">
        <f>SUM(G23+I23+K23+M23+O23+Q23+S23+U23+W23+Y23)</f>
        <v>393</v>
      </c>
      <c r="AB23" s="57">
        <f>SUM(H23+J23+L23+N23+P23+R23+T23+V23+X23+Z23)</f>
        <v>39</v>
      </c>
    </row>
    <row r="24" spans="1:28" s="65" customFormat="1" ht="24.75" customHeight="1">
      <c r="A24" s="58" t="s">
        <v>35</v>
      </c>
      <c r="B24" s="59"/>
      <c r="C24" s="59"/>
      <c r="D24" s="59"/>
      <c r="E24" s="59"/>
      <c r="F24" s="59"/>
      <c r="G24" s="60">
        <v>-45.08</v>
      </c>
      <c r="H24" s="61">
        <v>1.87</v>
      </c>
      <c r="I24" s="60">
        <v>-10</v>
      </c>
      <c r="J24" s="61">
        <v>6.67</v>
      </c>
      <c r="K24" s="60">
        <v>-9.03</v>
      </c>
      <c r="L24" s="61">
        <v>3.12</v>
      </c>
      <c r="M24" s="61">
        <v>3.82</v>
      </c>
      <c r="N24" s="62">
        <v>-2.375</v>
      </c>
      <c r="O24" s="60">
        <v>-2.5</v>
      </c>
      <c r="P24" s="61">
        <v>0</v>
      </c>
      <c r="Q24" s="61">
        <v>0</v>
      </c>
      <c r="R24" s="61">
        <v>0</v>
      </c>
      <c r="S24" s="61">
        <v>2.39</v>
      </c>
      <c r="T24" s="60">
        <v>-1.75</v>
      </c>
      <c r="U24" s="60">
        <v>-27.5</v>
      </c>
      <c r="V24" s="60">
        <v>-2.64</v>
      </c>
      <c r="W24" s="61">
        <v>2.1</v>
      </c>
      <c r="X24" s="60">
        <v>-2.24</v>
      </c>
      <c r="Y24" s="60">
        <v>-2.27</v>
      </c>
      <c r="Z24" s="61">
        <v>0.65</v>
      </c>
      <c r="AA24" s="63">
        <f>G24+I24+K24+M24+O24+Q24+S24+U24+W24+Y24</f>
        <v>-88.07000000000001</v>
      </c>
      <c r="AB24" s="64">
        <f>H24+J24+L24+N24+P24+R24+T24+V24+X24+Z24</f>
        <v>3.3049999999999993</v>
      </c>
    </row>
    <row r="25" spans="1:28" ht="15.75">
      <c r="A25" s="58" t="s">
        <v>36</v>
      </c>
      <c r="B25" s="66"/>
      <c r="C25" s="66"/>
      <c r="D25" s="66"/>
      <c r="E25" s="66"/>
      <c r="F25" s="66"/>
      <c r="G25" s="67">
        <v>-0.04</v>
      </c>
      <c r="H25" s="68">
        <v>0.008</v>
      </c>
      <c r="I25" s="67">
        <v>-0.024</v>
      </c>
      <c r="J25" s="68">
        <v>0.055</v>
      </c>
      <c r="K25" s="67">
        <v>-0.056</v>
      </c>
      <c r="L25" s="69">
        <v>0.136</v>
      </c>
      <c r="M25" s="68">
        <v>0.039</v>
      </c>
      <c r="N25" s="67">
        <v>-0.098</v>
      </c>
      <c r="O25" s="67">
        <v>-0.037</v>
      </c>
      <c r="P25" s="70">
        <v>0</v>
      </c>
      <c r="Q25" s="70">
        <v>0</v>
      </c>
      <c r="R25" s="70">
        <v>0</v>
      </c>
      <c r="S25" s="68">
        <v>0.041</v>
      </c>
      <c r="T25" s="67">
        <v>-0.058</v>
      </c>
      <c r="U25" s="67">
        <v>-0.074</v>
      </c>
      <c r="V25" s="67">
        <v>-0.028</v>
      </c>
      <c r="W25" s="68">
        <v>0.024</v>
      </c>
      <c r="X25" s="67">
        <v>-0.082</v>
      </c>
      <c r="Y25" s="67">
        <v>-0.012</v>
      </c>
      <c r="Z25" s="67">
        <v>-0.047</v>
      </c>
      <c r="AA25" s="71">
        <v>-0.033</v>
      </c>
      <c r="AB25" s="72">
        <v>0.0055</v>
      </c>
    </row>
    <row r="26" spans="1:14" ht="12.75">
      <c r="A26" s="73"/>
      <c r="B26" s="73"/>
      <c r="C26" s="73"/>
      <c r="D26" s="73"/>
      <c r="E26" s="73"/>
      <c r="F26" s="73"/>
      <c r="G26" s="74"/>
      <c r="H26" s="73"/>
      <c r="I26" s="73"/>
      <c r="J26" s="73"/>
      <c r="K26" s="73"/>
      <c r="L26" s="73"/>
      <c r="M26" s="73"/>
      <c r="N26" s="73"/>
    </row>
    <row r="27" spans="1:28" ht="12.75" hidden="1">
      <c r="A27" s="75"/>
      <c r="B27" s="73"/>
      <c r="C27" s="73"/>
      <c r="D27" s="73"/>
      <c r="E27" s="73"/>
      <c r="F27" s="73"/>
      <c r="G27" s="73">
        <f aca="true" t="shared" si="2" ref="G27:AB27">G24*100/G22</f>
        <v>-4.001881985316963</v>
      </c>
      <c r="H27" s="73">
        <f t="shared" si="2"/>
        <v>0.7644197359277276</v>
      </c>
      <c r="I27" s="73">
        <f t="shared" si="2"/>
        <v>-2.4283632831471587</v>
      </c>
      <c r="J27" s="73">
        <f t="shared" si="2"/>
        <v>5.520152280062899</v>
      </c>
      <c r="K27" s="73">
        <f t="shared" si="2"/>
        <v>-5.573730016665637</v>
      </c>
      <c r="L27" s="73">
        <f t="shared" si="2"/>
        <v>13.565217391304348</v>
      </c>
      <c r="M27" s="73">
        <f t="shared" si="2"/>
        <v>3.8998533981811576</v>
      </c>
      <c r="N27" s="73">
        <f t="shared" si="2"/>
        <v>-9.793814432989691</v>
      </c>
      <c r="O27" s="73">
        <f t="shared" si="2"/>
        <v>-3.690036900369004</v>
      </c>
      <c r="P27" s="73">
        <f t="shared" si="2"/>
        <v>0</v>
      </c>
      <c r="Q27" s="73">
        <f t="shared" si="2"/>
        <v>0</v>
      </c>
      <c r="R27" s="73">
        <f t="shared" si="2"/>
        <v>0</v>
      </c>
      <c r="S27" s="73">
        <f t="shared" si="2"/>
        <v>4.088265480670544</v>
      </c>
      <c r="T27" s="73">
        <f t="shared" si="2"/>
        <v>-5.81781914893617</v>
      </c>
      <c r="U27" s="73">
        <f t="shared" si="2"/>
        <v>-7.4324324324324325</v>
      </c>
      <c r="V27" s="73">
        <f t="shared" si="2"/>
        <v>-2.838709677419355</v>
      </c>
      <c r="W27" s="73">
        <f t="shared" si="2"/>
        <v>2.4</v>
      </c>
      <c r="X27" s="73">
        <f t="shared" si="2"/>
        <v>-8.223201174743027</v>
      </c>
      <c r="Y27" s="73">
        <f t="shared" si="2"/>
        <v>-1.1620168927565908</v>
      </c>
      <c r="Z27" s="73">
        <f t="shared" si="2"/>
        <v>4.676258992805756</v>
      </c>
      <c r="AA27" s="73">
        <f t="shared" si="2"/>
        <v>-3.344012505171506</v>
      </c>
      <c r="AB27" s="73">
        <f t="shared" si="2"/>
        <v>0.5534622791593401</v>
      </c>
    </row>
    <row r="28" ht="12.75">
      <c r="N28" s="73"/>
    </row>
    <row r="29" ht="12.75">
      <c r="N29" s="73"/>
    </row>
    <row r="30" spans="1:28" ht="12.75">
      <c r="A30" s="76" t="s">
        <v>37</v>
      </c>
      <c r="G30" s="77"/>
      <c r="H30" s="78">
        <f>SUM(G9+H9)</f>
        <v>1327.89</v>
      </c>
      <c r="I30" s="77"/>
      <c r="J30" s="78">
        <f>SUM(I9+J9)</f>
        <v>529.3</v>
      </c>
      <c r="K30" s="77"/>
      <c r="L30" s="78">
        <f>SUM(K9+L9)</f>
        <v>179.1</v>
      </c>
      <c r="M30" s="77"/>
      <c r="N30" s="78">
        <f>SUM(M9+N9)</f>
        <v>123.65</v>
      </c>
      <c r="O30" s="77"/>
      <c r="P30" s="78">
        <f>SUM(O9+P9)</f>
        <v>73.1</v>
      </c>
      <c r="Q30" s="77"/>
      <c r="R30" s="78">
        <f>SUM(Q9+R9)</f>
        <v>68.75</v>
      </c>
      <c r="S30" s="77"/>
      <c r="T30" s="78">
        <f>SUM(S9+T9)</f>
        <v>89.18</v>
      </c>
      <c r="U30" s="77"/>
      <c r="V30" s="78">
        <f>SUM(U9+V9)</f>
        <v>432.86</v>
      </c>
      <c r="W30" s="77"/>
      <c r="X30" s="78">
        <f>SUM(W9+X9)</f>
        <v>114.6</v>
      </c>
      <c r="Y30" s="77"/>
      <c r="Z30" s="78">
        <f>SUM(Y9+Z9)</f>
        <v>207.63000000000002</v>
      </c>
      <c r="AA30" s="79"/>
      <c r="AB30" s="80">
        <f>SUM(AA9+AB9)</f>
        <v>3146.06</v>
      </c>
    </row>
    <row r="31" spans="1:28" ht="12.75">
      <c r="A31" s="76" t="s">
        <v>24</v>
      </c>
      <c r="G31" s="77">
        <f>(G9/H30)*100</f>
        <v>81.43671539058205</v>
      </c>
      <c r="H31" s="78">
        <f>(H9/H30)*100</f>
        <v>18.563284609417945</v>
      </c>
      <c r="I31" s="77">
        <f>(I9/J30)*100</f>
        <v>75.91158133383715</v>
      </c>
      <c r="J31" s="78">
        <f>(J9/J30)*100</f>
        <v>24.08841866616286</v>
      </c>
      <c r="K31" s="77">
        <f>(K9/L30)*100</f>
        <v>85.41596873255163</v>
      </c>
      <c r="L31" s="78">
        <f>(L9/L30)*100</f>
        <v>14.584031267448355</v>
      </c>
      <c r="M31" s="77">
        <f>(M9/N30)*100</f>
        <v>82.30893651435504</v>
      </c>
      <c r="N31" s="78">
        <f>(N9/N30)*100</f>
        <v>17.691063485644964</v>
      </c>
      <c r="O31" s="77">
        <f>(O9/P30)*100</f>
        <v>89.26128590971273</v>
      </c>
      <c r="P31" s="78">
        <f>(P9/P30)*100</f>
        <v>10.738714090287278</v>
      </c>
      <c r="Q31" s="77">
        <f>(Q9/R30)*100</f>
        <v>82</v>
      </c>
      <c r="R31" s="78">
        <f>(R9/R30)*100</f>
        <v>18</v>
      </c>
      <c r="S31" s="77">
        <f>(S9/T30)*100</f>
        <v>68.23278762054272</v>
      </c>
      <c r="T31" s="78">
        <f>(T9/T30)*100</f>
        <v>31.76721237945727</v>
      </c>
      <c r="U31" s="77">
        <f>(U9/V30)*100</f>
        <v>79.12489026475072</v>
      </c>
      <c r="V31" s="78">
        <f>(V9/V30)*100</f>
        <v>20.87510973524927</v>
      </c>
      <c r="W31" s="77">
        <f>(W9/X30)*100</f>
        <v>78.1849912739965</v>
      </c>
      <c r="X31" s="78">
        <f>(X9/X30)*100</f>
        <v>21.81500872600349</v>
      </c>
      <c r="Y31" s="77">
        <f>(Y9/Z30)*100</f>
        <v>92.99234214708856</v>
      </c>
      <c r="Z31" s="78">
        <f>(Z9/Z30)*100</f>
        <v>7.007657852911428</v>
      </c>
      <c r="AA31" s="79">
        <f>(AA9/AB30)*100</f>
        <v>80.91390501134752</v>
      </c>
      <c r="AB31" s="80">
        <f>(AB9/AB30)*100</f>
        <v>19.086094988652473</v>
      </c>
    </row>
    <row r="32" ht="12.75">
      <c r="N32" s="73"/>
    </row>
    <row r="33" spans="1:14" ht="12.75">
      <c r="A33" t="s">
        <v>38</v>
      </c>
      <c r="N33" s="73"/>
    </row>
    <row r="34" ht="12.75">
      <c r="N34" s="73"/>
    </row>
    <row r="35" ht="12.75">
      <c r="N35" s="73"/>
    </row>
    <row r="36" ht="12.75">
      <c r="N36" s="73"/>
    </row>
    <row r="37" ht="12.75">
      <c r="N37" s="73"/>
    </row>
    <row r="38" ht="12.75">
      <c r="N38" s="73"/>
    </row>
    <row r="39" ht="12.75">
      <c r="N39" s="73"/>
    </row>
    <row r="40" ht="12.75">
      <c r="N40" s="73"/>
    </row>
    <row r="41" ht="12.75">
      <c r="N41" s="73"/>
    </row>
    <row r="42" ht="12.75">
      <c r="N42" s="73"/>
    </row>
    <row r="43" ht="12.75">
      <c r="N43" s="73"/>
    </row>
    <row r="44" ht="12.75">
      <c r="N44" s="73"/>
    </row>
    <row r="45" ht="12.75">
      <c r="N45" s="73"/>
    </row>
    <row r="46" ht="12.75">
      <c r="N46" s="73"/>
    </row>
    <row r="47" ht="12.75">
      <c r="N47" s="73"/>
    </row>
    <row r="48" ht="12.75">
      <c r="N48" s="73"/>
    </row>
    <row r="49" ht="12.75">
      <c r="N49" s="73"/>
    </row>
    <row r="50" ht="12.75">
      <c r="N50" s="73"/>
    </row>
    <row r="51" ht="12.75">
      <c r="N51" s="73"/>
    </row>
    <row r="52" ht="12.75">
      <c r="N52" s="73"/>
    </row>
    <row r="53" ht="12.75">
      <c r="N53" s="73"/>
    </row>
    <row r="54" ht="12.75">
      <c r="N54" s="73"/>
    </row>
    <row r="55" ht="12.75">
      <c r="N55" s="73"/>
    </row>
    <row r="56" ht="12.75">
      <c r="N56" s="73"/>
    </row>
    <row r="57" ht="12.75">
      <c r="N57" s="73"/>
    </row>
    <row r="58" ht="12.75">
      <c r="N58" s="73"/>
    </row>
    <row r="59" ht="12.75">
      <c r="N59" s="73"/>
    </row>
    <row r="60" ht="12.75">
      <c r="N60" s="73"/>
    </row>
    <row r="61" ht="12.75">
      <c r="N61" s="73"/>
    </row>
    <row r="62" ht="12.75">
      <c r="N62" s="73"/>
    </row>
    <row r="63" ht="12.75">
      <c r="N63" s="73"/>
    </row>
    <row r="64" ht="12.75">
      <c r="N64" s="73"/>
    </row>
    <row r="65" ht="12.75">
      <c r="N65" s="73"/>
    </row>
    <row r="66" ht="12.75">
      <c r="N66" s="73"/>
    </row>
    <row r="67" ht="12.75">
      <c r="N67" s="73"/>
    </row>
    <row r="68" ht="12.75">
      <c r="N68" s="73"/>
    </row>
    <row r="69" ht="12.75">
      <c r="N69" s="73"/>
    </row>
    <row r="70" ht="12.75">
      <c r="N70" s="73"/>
    </row>
    <row r="71" ht="12.75">
      <c r="N71" s="73"/>
    </row>
    <row r="72" ht="12.75">
      <c r="N72" s="73"/>
    </row>
    <row r="73" ht="12.75">
      <c r="N73" s="73"/>
    </row>
    <row r="74" ht="12.75">
      <c r="N74" s="73"/>
    </row>
    <row r="75" ht="12.75">
      <c r="N75" s="73"/>
    </row>
    <row r="76" ht="12.75">
      <c r="N76" s="73"/>
    </row>
    <row r="77" ht="12.75">
      <c r="N77" s="73"/>
    </row>
    <row r="78" ht="12.75">
      <c r="N78" s="73"/>
    </row>
    <row r="79" ht="12.75">
      <c r="N79" s="73"/>
    </row>
    <row r="80" ht="12.75">
      <c r="N80" s="73"/>
    </row>
    <row r="81" ht="12.75">
      <c r="N81" s="73"/>
    </row>
    <row r="82" ht="12.75">
      <c r="N82" s="73"/>
    </row>
    <row r="83" ht="12.75">
      <c r="N83" s="73"/>
    </row>
    <row r="84" ht="12.75">
      <c r="N84" s="73"/>
    </row>
    <row r="85" ht="12.75">
      <c r="N85" s="73"/>
    </row>
    <row r="86" ht="12.75">
      <c r="N86" s="73"/>
    </row>
    <row r="87" ht="12.75">
      <c r="N87" s="73"/>
    </row>
    <row r="88" ht="12.75">
      <c r="N88" s="73"/>
    </row>
    <row r="89" ht="12.75">
      <c r="N89" s="73"/>
    </row>
    <row r="90" ht="12.75">
      <c r="N90" s="73"/>
    </row>
    <row r="91" ht="12.75">
      <c r="N91" s="73"/>
    </row>
    <row r="92" ht="12.75">
      <c r="N92" s="73"/>
    </row>
    <row r="93" ht="12.75">
      <c r="N93" s="73"/>
    </row>
    <row r="94" ht="12.75">
      <c r="N94" s="73"/>
    </row>
    <row r="95" ht="12.75">
      <c r="N95" s="73"/>
    </row>
    <row r="96" ht="12.75">
      <c r="N96" s="73"/>
    </row>
    <row r="97" ht="12.75">
      <c r="N97" s="73"/>
    </row>
    <row r="98" ht="12.75">
      <c r="N98" s="73"/>
    </row>
    <row r="99" ht="12.75">
      <c r="N99" s="73"/>
    </row>
    <row r="100" ht="12.75">
      <c r="N100" s="73"/>
    </row>
    <row r="101" ht="12.75">
      <c r="N101" s="73"/>
    </row>
    <row r="102" ht="12.75">
      <c r="N102" s="73"/>
    </row>
    <row r="103" ht="12.75">
      <c r="N103" s="73"/>
    </row>
    <row r="104" ht="12.75">
      <c r="N104" s="73"/>
    </row>
    <row r="105" ht="12.75">
      <c r="N105" s="73"/>
    </row>
    <row r="106" ht="12.75">
      <c r="N106" s="73"/>
    </row>
    <row r="107" ht="12.75">
      <c r="N107" s="73"/>
    </row>
    <row r="108" ht="12.75">
      <c r="N108" s="73"/>
    </row>
    <row r="109" ht="12.75">
      <c r="N109" s="73"/>
    </row>
    <row r="110" ht="12.75">
      <c r="N110" s="73"/>
    </row>
    <row r="111" ht="12.75">
      <c r="N111" s="73"/>
    </row>
    <row r="112" ht="12.75">
      <c r="N112" s="73"/>
    </row>
    <row r="113" ht="12.75">
      <c r="N113" s="73"/>
    </row>
    <row r="114" ht="12.75">
      <c r="N114" s="73"/>
    </row>
    <row r="115" ht="12.75">
      <c r="N115" s="73"/>
    </row>
    <row r="116" ht="12.75">
      <c r="N116" s="73"/>
    </row>
    <row r="117" ht="12.75">
      <c r="N117" s="73"/>
    </row>
    <row r="118" ht="12.75">
      <c r="N118" s="73"/>
    </row>
    <row r="119" ht="12.75">
      <c r="N119" s="73"/>
    </row>
    <row r="120" ht="12.75">
      <c r="N120" s="73"/>
    </row>
    <row r="121" ht="12.75">
      <c r="N121" s="73"/>
    </row>
    <row r="122" ht="12.75">
      <c r="N122" s="73"/>
    </row>
    <row r="123" ht="12.75">
      <c r="N123" s="73"/>
    </row>
    <row r="124" ht="12.75">
      <c r="N124" s="73"/>
    </row>
    <row r="125" ht="12.75">
      <c r="N125" s="73"/>
    </row>
    <row r="126" ht="12.75">
      <c r="N126" s="73"/>
    </row>
    <row r="127" ht="12.75">
      <c r="N127" s="73"/>
    </row>
    <row r="128" ht="12.75">
      <c r="N128" s="73"/>
    </row>
    <row r="129" ht="12.75">
      <c r="N129" s="73"/>
    </row>
    <row r="130" ht="12.75">
      <c r="N130" s="73"/>
    </row>
    <row r="131" ht="12.75">
      <c r="N131" s="73"/>
    </row>
    <row r="132" ht="12.75">
      <c r="N132" s="73"/>
    </row>
    <row r="133" ht="12.75">
      <c r="N133" s="73"/>
    </row>
    <row r="134" ht="12.75">
      <c r="N134" s="73"/>
    </row>
    <row r="135" ht="12.75">
      <c r="N135" s="73"/>
    </row>
    <row r="136" ht="12.75">
      <c r="N136" s="73"/>
    </row>
    <row r="137" ht="12.75">
      <c r="N137" s="73"/>
    </row>
    <row r="138" ht="12.75">
      <c r="N138" s="73"/>
    </row>
    <row r="139" ht="12.75">
      <c r="N139" s="73"/>
    </row>
    <row r="140" ht="12.75">
      <c r="N140" s="73"/>
    </row>
    <row r="141" ht="12.75">
      <c r="N141" s="73"/>
    </row>
    <row r="142" ht="12.75">
      <c r="N142" s="73"/>
    </row>
    <row r="143" ht="12.75">
      <c r="N143" s="73"/>
    </row>
    <row r="144" ht="12.75">
      <c r="N144" s="73"/>
    </row>
    <row r="145" ht="12.75">
      <c r="N145" s="73"/>
    </row>
    <row r="146" ht="12.75">
      <c r="N146" s="73"/>
    </row>
    <row r="147" ht="12.75">
      <c r="N147" s="73"/>
    </row>
    <row r="148" ht="12.75">
      <c r="N148" s="73"/>
    </row>
    <row r="149" ht="12.75">
      <c r="N149" s="73"/>
    </row>
    <row r="150" ht="12.75">
      <c r="N150" s="73"/>
    </row>
    <row r="151" ht="12.75">
      <c r="N151" s="73"/>
    </row>
    <row r="152" ht="12.75">
      <c r="N152" s="73"/>
    </row>
    <row r="153" ht="12.75">
      <c r="N153" s="73"/>
    </row>
    <row r="154" ht="12.75">
      <c r="N154" s="73"/>
    </row>
    <row r="155" ht="12.75">
      <c r="N155" s="73"/>
    </row>
    <row r="156" ht="12.75">
      <c r="N156" s="73"/>
    </row>
    <row r="157" ht="12.75">
      <c r="N157" s="73"/>
    </row>
    <row r="158" ht="12.75">
      <c r="N158" s="73"/>
    </row>
    <row r="159" ht="12.75">
      <c r="N159" s="73"/>
    </row>
    <row r="160" ht="12.75">
      <c r="N160" s="73"/>
    </row>
    <row r="161" ht="12.75">
      <c r="N161" s="73"/>
    </row>
    <row r="162" ht="12.75">
      <c r="N162" s="73"/>
    </row>
    <row r="163" ht="12.75">
      <c r="N163" s="73"/>
    </row>
    <row r="164" ht="12.75">
      <c r="N164" s="73"/>
    </row>
    <row r="165" ht="12.75">
      <c r="N165" s="73"/>
    </row>
    <row r="166" ht="12.75">
      <c r="N166" s="73"/>
    </row>
    <row r="167" ht="12.75">
      <c r="N167" s="73"/>
    </row>
    <row r="168" ht="12.75">
      <c r="N168" s="73"/>
    </row>
    <row r="169" ht="12.75">
      <c r="N169" s="73"/>
    </row>
    <row r="170" ht="12.75">
      <c r="N170" s="73"/>
    </row>
    <row r="171" ht="12.75">
      <c r="N171" s="73"/>
    </row>
    <row r="172" ht="12.75">
      <c r="N172" s="73"/>
    </row>
    <row r="173" ht="12.75">
      <c r="N173" s="73"/>
    </row>
    <row r="174" ht="12.75">
      <c r="N174" s="73"/>
    </row>
    <row r="175" ht="12.75">
      <c r="N175" s="73"/>
    </row>
    <row r="176" ht="12.75">
      <c r="N176" s="73"/>
    </row>
    <row r="177" ht="12.75">
      <c r="N177" s="73"/>
    </row>
    <row r="178" ht="12.75">
      <c r="N178" s="73"/>
    </row>
    <row r="179" ht="12.75">
      <c r="N179" s="73"/>
    </row>
    <row r="180" ht="12.75">
      <c r="N180" s="73"/>
    </row>
    <row r="181" ht="12.75">
      <c r="N181" s="73"/>
    </row>
    <row r="182" ht="12.75">
      <c r="N182" s="73"/>
    </row>
    <row r="183" ht="12.75">
      <c r="N183" s="73"/>
    </row>
    <row r="184" ht="12.75">
      <c r="N184" s="73"/>
    </row>
    <row r="185" ht="12.75">
      <c r="N185" s="73"/>
    </row>
    <row r="186" ht="12.75">
      <c r="N186" s="73"/>
    </row>
    <row r="187" ht="12.75">
      <c r="N187" s="73"/>
    </row>
    <row r="188" ht="12.75">
      <c r="N188" s="73"/>
    </row>
    <row r="189" ht="12.75">
      <c r="N189" s="73"/>
    </row>
    <row r="190" ht="12.75">
      <c r="N190" s="73"/>
    </row>
    <row r="191" ht="12.75">
      <c r="N191" s="73"/>
    </row>
    <row r="192" ht="12.75">
      <c r="N192" s="73"/>
    </row>
    <row r="193" ht="12.75">
      <c r="N193" s="73"/>
    </row>
    <row r="194" ht="12.75">
      <c r="N194" s="73"/>
    </row>
    <row r="195" ht="12.75">
      <c r="N195" s="73"/>
    </row>
    <row r="196" ht="12.75">
      <c r="N196" s="73"/>
    </row>
    <row r="197" ht="12.75">
      <c r="N197" s="73"/>
    </row>
    <row r="198" ht="12.75">
      <c r="N198" s="73"/>
    </row>
    <row r="199" ht="12.75">
      <c r="N199" s="73"/>
    </row>
    <row r="200" ht="12.75">
      <c r="N200" s="73"/>
    </row>
    <row r="201" ht="12.75">
      <c r="N201" s="73"/>
    </row>
    <row r="202" ht="12.75">
      <c r="N202" s="73"/>
    </row>
    <row r="203" ht="12.75">
      <c r="N203" s="73"/>
    </row>
    <row r="204" ht="12.75">
      <c r="N204" s="73"/>
    </row>
    <row r="205" ht="12.75">
      <c r="N205" s="73"/>
    </row>
    <row r="206" ht="12.75">
      <c r="N206" s="73"/>
    </row>
    <row r="207" ht="12.75">
      <c r="N207" s="73"/>
    </row>
    <row r="208" ht="12.75">
      <c r="N208" s="73"/>
    </row>
    <row r="209" ht="12.75">
      <c r="N209" s="73"/>
    </row>
    <row r="210" ht="12.75">
      <c r="N210" s="73"/>
    </row>
    <row r="211" ht="12.75">
      <c r="N211" s="73"/>
    </row>
    <row r="212" ht="12.75">
      <c r="N212" s="73"/>
    </row>
    <row r="213" ht="12.75">
      <c r="N213" s="73"/>
    </row>
    <row r="214" ht="12.75">
      <c r="N214" s="73"/>
    </row>
    <row r="215" ht="12.75">
      <c r="N215" s="73"/>
    </row>
    <row r="216" ht="12.75">
      <c r="N216" s="73"/>
    </row>
    <row r="217" ht="12.75">
      <c r="N217" s="73"/>
    </row>
    <row r="218" ht="12.75">
      <c r="N218" s="73"/>
    </row>
    <row r="219" ht="12.75">
      <c r="N219" s="73"/>
    </row>
    <row r="220" ht="12.75">
      <c r="N220" s="73"/>
    </row>
    <row r="221" ht="12.75">
      <c r="N221" s="73"/>
    </row>
    <row r="222" ht="12.75">
      <c r="N222" s="73"/>
    </row>
    <row r="223" ht="12.75">
      <c r="N223" s="73"/>
    </row>
    <row r="224" ht="12.75">
      <c r="N224" s="73"/>
    </row>
    <row r="225" ht="12.75">
      <c r="N225" s="73"/>
    </row>
    <row r="226" ht="12.75">
      <c r="N226" s="73"/>
    </row>
    <row r="227" ht="12.75">
      <c r="N227" s="73"/>
    </row>
    <row r="228" ht="12.75">
      <c r="N228" s="73"/>
    </row>
    <row r="229" ht="12.75">
      <c r="N229" s="73"/>
    </row>
    <row r="230" ht="12.75">
      <c r="N230" s="73"/>
    </row>
    <row r="231" ht="12.75">
      <c r="N231" s="73"/>
    </row>
    <row r="232" ht="12.75">
      <c r="N232" s="73"/>
    </row>
    <row r="233" ht="12.75">
      <c r="N233" s="73"/>
    </row>
    <row r="234" ht="12.75">
      <c r="N234" s="73"/>
    </row>
    <row r="235" ht="12.75">
      <c r="N235" s="73"/>
    </row>
    <row r="236" ht="12.75">
      <c r="N236" s="73"/>
    </row>
    <row r="237" ht="12.75">
      <c r="N237" s="73"/>
    </row>
    <row r="238" ht="12.75">
      <c r="N238" s="73"/>
    </row>
    <row r="239" ht="12.75">
      <c r="N239" s="73"/>
    </row>
    <row r="240" ht="12.75">
      <c r="N240" s="73"/>
    </row>
    <row r="241" ht="12.75">
      <c r="N241" s="73"/>
    </row>
    <row r="242" ht="12.75">
      <c r="N242" s="73"/>
    </row>
    <row r="243" ht="12.75">
      <c r="N243" s="73"/>
    </row>
    <row r="244" ht="12.75">
      <c r="N244" s="73"/>
    </row>
    <row r="245" ht="12.75">
      <c r="N245" s="73"/>
    </row>
    <row r="246" ht="12.75">
      <c r="N246" s="73"/>
    </row>
    <row r="247" ht="12.75">
      <c r="N247" s="73"/>
    </row>
    <row r="248" ht="12.75">
      <c r="N248" s="73"/>
    </row>
    <row r="249" ht="12.75">
      <c r="N249" s="73"/>
    </row>
    <row r="250" ht="12.75">
      <c r="N250" s="73"/>
    </row>
    <row r="251" ht="12.75">
      <c r="N251" s="73"/>
    </row>
    <row r="252" ht="12.75">
      <c r="N252" s="73"/>
    </row>
    <row r="253" ht="12.75">
      <c r="N253" s="73"/>
    </row>
    <row r="254" ht="12.75">
      <c r="N254" s="73"/>
    </row>
    <row r="255" ht="12.75">
      <c r="N255" s="73"/>
    </row>
    <row r="256" ht="12.75">
      <c r="N256" s="73"/>
    </row>
    <row r="257" ht="12.75">
      <c r="N257" s="73"/>
    </row>
    <row r="258" ht="12.75">
      <c r="N258" s="73"/>
    </row>
    <row r="259" ht="12.75">
      <c r="N259" s="73"/>
    </row>
    <row r="260" ht="12.75">
      <c r="N260" s="73"/>
    </row>
    <row r="261" ht="12.75">
      <c r="N261" s="73"/>
    </row>
    <row r="262" ht="12.75">
      <c r="N262" s="73"/>
    </row>
    <row r="263" ht="12.75">
      <c r="N263" s="73"/>
    </row>
    <row r="264" ht="12.75">
      <c r="N264" s="73"/>
    </row>
    <row r="265" ht="12.75">
      <c r="N265" s="73"/>
    </row>
    <row r="266" ht="12.75">
      <c r="N266" s="73"/>
    </row>
    <row r="267" ht="12.75">
      <c r="N267" s="73"/>
    </row>
    <row r="268" ht="12.75">
      <c r="N268" s="73"/>
    </row>
    <row r="269" ht="12.75">
      <c r="N269" s="73"/>
    </row>
    <row r="270" ht="12.75">
      <c r="N270" s="73"/>
    </row>
    <row r="271" ht="12.75">
      <c r="N271" s="73"/>
    </row>
    <row r="272" ht="12.75">
      <c r="N272" s="73"/>
    </row>
    <row r="273" ht="12.75">
      <c r="N273" s="73"/>
    </row>
    <row r="274" ht="12.75">
      <c r="N274" s="73"/>
    </row>
    <row r="275" ht="12.75">
      <c r="N275" s="73"/>
    </row>
    <row r="276" ht="12.75">
      <c r="N276" s="73"/>
    </row>
    <row r="277" ht="12.75">
      <c r="N277" s="73"/>
    </row>
    <row r="278" ht="12.75">
      <c r="N278" s="73"/>
    </row>
    <row r="279" ht="12.75">
      <c r="N279" s="73"/>
    </row>
    <row r="280" ht="12.75">
      <c r="N280" s="73"/>
    </row>
    <row r="281" ht="12.75">
      <c r="N281" s="73"/>
    </row>
    <row r="282" ht="12.75">
      <c r="N282" s="73"/>
    </row>
    <row r="283" ht="12.75">
      <c r="N283" s="73"/>
    </row>
    <row r="284" ht="12.75">
      <c r="N284" s="73"/>
    </row>
    <row r="285" ht="12.75">
      <c r="N285" s="73"/>
    </row>
    <row r="286" ht="12.75">
      <c r="N286" s="73"/>
    </row>
    <row r="287" ht="12.75">
      <c r="N287" s="73"/>
    </row>
    <row r="288" ht="12.75">
      <c r="N288" s="73"/>
    </row>
    <row r="289" ht="12.75">
      <c r="N289" s="73"/>
    </row>
    <row r="290" ht="12.75">
      <c r="N290" s="73"/>
    </row>
    <row r="291" ht="12.75">
      <c r="N291" s="73"/>
    </row>
    <row r="292" ht="12.75">
      <c r="N292" s="73"/>
    </row>
    <row r="293" ht="12.75">
      <c r="N293" s="73"/>
    </row>
    <row r="294" ht="12.75">
      <c r="N294" s="73"/>
    </row>
    <row r="295" ht="12.75">
      <c r="N295" s="73"/>
    </row>
    <row r="296" ht="12.75">
      <c r="N296" s="73"/>
    </row>
    <row r="297" ht="12.75">
      <c r="N297" s="73"/>
    </row>
    <row r="298" ht="12.75">
      <c r="N298" s="73"/>
    </row>
    <row r="299" ht="12.75">
      <c r="N299" s="73"/>
    </row>
    <row r="300" ht="12.75">
      <c r="N300" s="73"/>
    </row>
    <row r="301" ht="12.75">
      <c r="N301" s="73"/>
    </row>
    <row r="302" ht="12.75">
      <c r="N302" s="73"/>
    </row>
    <row r="303" ht="12.75">
      <c r="N303" s="73"/>
    </row>
    <row r="304" ht="12.75">
      <c r="N304" s="73"/>
    </row>
    <row r="305" ht="12.75">
      <c r="N305" s="73"/>
    </row>
    <row r="306" ht="12.75">
      <c r="N306" s="73"/>
    </row>
    <row r="307" ht="12.75">
      <c r="N307" s="73"/>
    </row>
    <row r="308" ht="12.75">
      <c r="N308" s="73"/>
    </row>
    <row r="309" ht="12.75">
      <c r="N309" s="73"/>
    </row>
    <row r="310" ht="12.75">
      <c r="N310" s="73"/>
    </row>
    <row r="311" ht="12.75">
      <c r="N311" s="73"/>
    </row>
    <row r="312" ht="12.75">
      <c r="N312" s="73"/>
    </row>
    <row r="313" ht="12.75">
      <c r="N313" s="73"/>
    </row>
    <row r="314" ht="12.75">
      <c r="N314" s="73"/>
    </row>
    <row r="315" ht="12.75">
      <c r="N315" s="73"/>
    </row>
    <row r="316" ht="12.75">
      <c r="N316" s="73"/>
    </row>
    <row r="317" ht="12.75">
      <c r="N317" s="73"/>
    </row>
    <row r="318" ht="12.75">
      <c r="N318" s="73"/>
    </row>
    <row r="319" ht="12.75">
      <c r="N319" s="73"/>
    </row>
    <row r="320" ht="12.75">
      <c r="N320" s="73"/>
    </row>
    <row r="321" ht="12.75">
      <c r="N321" s="73"/>
    </row>
    <row r="322" ht="12.75">
      <c r="N322" s="73"/>
    </row>
    <row r="323" ht="12.75">
      <c r="N323" s="73"/>
    </row>
    <row r="324" ht="12.75">
      <c r="N324" s="73"/>
    </row>
    <row r="325" ht="12.75">
      <c r="N325" s="73"/>
    </row>
    <row r="326" ht="12.75">
      <c r="N326" s="73"/>
    </row>
    <row r="327" ht="12.75">
      <c r="N327" s="73"/>
    </row>
    <row r="328" ht="12.75">
      <c r="N328" s="73"/>
    </row>
    <row r="329" ht="12.75">
      <c r="N329" s="73"/>
    </row>
    <row r="330" ht="12.75">
      <c r="N330" s="73"/>
    </row>
    <row r="331" ht="12.75">
      <c r="N331" s="73"/>
    </row>
    <row r="332" ht="12.75">
      <c r="N332" s="73"/>
    </row>
    <row r="333" ht="12.75">
      <c r="N333" s="73"/>
    </row>
    <row r="334" ht="12.75">
      <c r="N334" s="73"/>
    </row>
    <row r="335" ht="12.75">
      <c r="N335" s="73"/>
    </row>
    <row r="336" ht="12.75">
      <c r="N336" s="73"/>
    </row>
    <row r="337" ht="12.75">
      <c r="N337" s="73"/>
    </row>
    <row r="338" ht="12.75">
      <c r="N338" s="73"/>
    </row>
    <row r="339" ht="12.75">
      <c r="N339" s="73"/>
    </row>
    <row r="340" ht="12.75">
      <c r="N340" s="73"/>
    </row>
    <row r="341" ht="12.75">
      <c r="N341" s="73"/>
    </row>
    <row r="342" ht="12.75">
      <c r="N342" s="73"/>
    </row>
    <row r="343" ht="12.75">
      <c r="N343" s="73"/>
    </row>
    <row r="344" ht="12.75">
      <c r="N344" s="73"/>
    </row>
    <row r="345" ht="12.75">
      <c r="N345" s="73"/>
    </row>
  </sheetData>
  <mergeCells count="13">
    <mergeCell ref="AA5:AB5"/>
    <mergeCell ref="W6:X6"/>
    <mergeCell ref="Y6:Z6"/>
    <mergeCell ref="U6:V6"/>
    <mergeCell ref="AA6:AB6"/>
    <mergeCell ref="A6:A7"/>
    <mergeCell ref="O6:P6"/>
    <mergeCell ref="Q6:R6"/>
    <mergeCell ref="S6:T6"/>
    <mergeCell ref="G6:H6"/>
    <mergeCell ref="I6:J6"/>
    <mergeCell ref="K6:L6"/>
    <mergeCell ref="M6:N6"/>
  </mergeCells>
  <printOptions horizontalCentered="1" verticalCentered="1"/>
  <pageMargins left="0.1968503937007874" right="0.1968503937007874" top="0.3937007874015748" bottom="0.3937007874015748" header="0.11811023622047245" footer="0.11811023622047245"/>
  <pageSetup cellComments="asDisplayed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Toiflhart Ulrike</dc:creator>
  <cp:keywords/>
  <dc:description/>
  <cp:lastModifiedBy>TA041</cp:lastModifiedBy>
  <cp:lastPrinted>2008-12-10T14:06:05Z</cp:lastPrinted>
  <dcterms:created xsi:type="dcterms:W3CDTF">2008-11-25T15:08:31Z</dcterms:created>
  <dcterms:modified xsi:type="dcterms:W3CDTF">2010-08-04T12:07:05Z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